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835" activeTab="0"/>
  </bookViews>
  <sheets>
    <sheet name="Janeiro13" sheetId="1" r:id="rId1"/>
  </sheets>
  <definedNames/>
  <calcPr fullCalcOnLoad="1"/>
</workbook>
</file>

<file path=xl/comments1.xml><?xml version="1.0" encoding="utf-8"?>
<comments xmlns="http://schemas.openxmlformats.org/spreadsheetml/2006/main">
  <authors>
    <author>Japiass? Bianchi</author>
  </authors>
  <commentList>
    <comment ref="G2" authorId="0">
      <text>
        <r>
          <rPr>
            <b/>
            <sz val="8"/>
            <rFont val="Tahoma"/>
            <family val="2"/>
          </rPr>
          <t xml:space="preserve">Nessa coluna você vai inserindo os valores diariamente, tendo o cuidado de começar a descrição de acordo com o rótulo da tabela esquerda.
Os valores são automaticamente somados na tabela da esquerda.
</t>
        </r>
      </text>
    </comment>
    <comment ref="B3" authorId="0">
      <text>
        <r>
          <rPr>
            <b/>
            <sz val="8"/>
            <rFont val="Tahoma"/>
            <family val="2"/>
          </rPr>
          <t>É nesta coluna que você vai definir as categorias de gastos que você quer controlar. Os nomes podem ser mudados desde que os mesmos sejam usados no início da descrição na tabela da direita.
Na coluna ao lado, você define o estimado gasto estimado para o mês.
Se o valor preenchido exceder o estimado, o rótulo fica automaticamente vermelho.</t>
        </r>
      </text>
    </comment>
    <comment ref="D2" authorId="0">
      <text>
        <r>
          <rPr>
            <b/>
            <sz val="8"/>
            <rFont val="Tahoma"/>
            <family val="2"/>
          </rPr>
          <t xml:space="preserve">Criar uma planilha para cada mês (pode ser feito no mesmo arquivo, gerando novas abas).
</t>
        </r>
      </text>
    </comment>
    <comment ref="B86" authorId="0">
      <text>
        <r>
          <rPr>
            <b/>
            <sz val="8"/>
            <rFont val="Tahoma"/>
            <family val="2"/>
          </rPr>
          <t>Total de Despesas e Saldo Apurado são as áreas mais importantes da planilha. É o resultado delas que deve ser analisado e monitorado para sair ou não entrar no vermelho. 
É imporante observar o inverso: se estiver sobrando, o que fazer: aplicar, guardar ou realizar um sonho.</t>
        </r>
      </text>
    </comment>
  </commentList>
</comments>
</file>

<file path=xl/sharedStrings.xml><?xml version="1.0" encoding="utf-8"?>
<sst xmlns="http://schemas.openxmlformats.org/spreadsheetml/2006/main" count="112" uniqueCount="87">
  <si>
    <t>Planilha de Orçamento Doméstico</t>
  </si>
  <si>
    <t>mês/ano</t>
  </si>
  <si>
    <t>Detalhamento</t>
  </si>
  <si>
    <t>Estimado</t>
  </si>
  <si>
    <t>Gasto</t>
  </si>
  <si>
    <t>Dia</t>
  </si>
  <si>
    <t>Descrição</t>
  </si>
  <si>
    <t>Valor</t>
  </si>
  <si>
    <t>Moradia e Alimentação</t>
  </si>
  <si>
    <t>Aluguel</t>
  </si>
  <si>
    <t>Condomínio</t>
  </si>
  <si>
    <t>Telefone</t>
  </si>
  <si>
    <t>Farmácia</t>
  </si>
  <si>
    <t>Luz</t>
  </si>
  <si>
    <t>Gás</t>
  </si>
  <si>
    <t>Padaria</t>
  </si>
  <si>
    <t>Supermercado</t>
  </si>
  <si>
    <t>Total do Grupo</t>
  </si>
  <si>
    <t>Saúde</t>
  </si>
  <si>
    <t>Plano de Saúde</t>
  </si>
  <si>
    <t>Táxi</t>
  </si>
  <si>
    <t>Dentista</t>
  </si>
  <si>
    <t>Educação e Esportes</t>
  </si>
  <si>
    <t>Lazer</t>
  </si>
  <si>
    <t>Cinema</t>
  </si>
  <si>
    <t>Teatro</t>
  </si>
  <si>
    <t>Parques</t>
  </si>
  <si>
    <t>Despesas Eventuais</t>
  </si>
  <si>
    <t>Vestuário</t>
  </si>
  <si>
    <t>Transporte</t>
  </si>
  <si>
    <t>Ônibus</t>
  </si>
  <si>
    <t>Rendimentos</t>
  </si>
  <si>
    <t>Saldo Apurado</t>
  </si>
  <si>
    <t>IPVA</t>
  </si>
  <si>
    <t>Papelaria</t>
  </si>
  <si>
    <t>Total das Despesas</t>
  </si>
  <si>
    <t>Escola</t>
  </si>
  <si>
    <t>Metrô</t>
  </si>
  <si>
    <t>Futuro</t>
  </si>
  <si>
    <t>Previdência</t>
  </si>
  <si>
    <t>Restaurante</t>
  </si>
  <si>
    <t>Internet</t>
  </si>
  <si>
    <t>Água</t>
  </si>
  <si>
    <t>Empregada</t>
  </si>
  <si>
    <t>Curso</t>
  </si>
  <si>
    <t>Natação</t>
  </si>
  <si>
    <t>Viagem</t>
  </si>
  <si>
    <t>Evento</t>
  </si>
  <si>
    <t>Manutenção</t>
  </si>
  <si>
    <t>Revistas</t>
  </si>
  <si>
    <t>Jornais</t>
  </si>
  <si>
    <t>Investimentos</t>
  </si>
  <si>
    <t>IPTU</t>
  </si>
  <si>
    <t>Plano funerário</t>
  </si>
  <si>
    <t>Marido</t>
  </si>
  <si>
    <t>Esposa</t>
  </si>
  <si>
    <t>Juros</t>
  </si>
  <si>
    <t>Trem</t>
  </si>
  <si>
    <t>Gasolina</t>
  </si>
  <si>
    <t>Extra</t>
  </si>
  <si>
    <t>Reserva</t>
  </si>
  <si>
    <t>Multa</t>
  </si>
  <si>
    <t>Almoço</t>
  </si>
  <si>
    <t>Feira</t>
  </si>
  <si>
    <t>Presente</t>
  </si>
  <si>
    <t>Vestuário A</t>
  </si>
  <si>
    <t>Vestuário B</t>
  </si>
  <si>
    <t>Papelaria: material escolar</t>
  </si>
  <si>
    <t>Luz: 100Kwh</t>
  </si>
  <si>
    <t>Gás: 12m3</t>
  </si>
  <si>
    <t>Água: 100m3</t>
  </si>
  <si>
    <t>Almoço de trabalho</t>
  </si>
  <si>
    <t>Extra venda de cosméticos</t>
  </si>
  <si>
    <t>Consulta</t>
  </si>
  <si>
    <t>Exame</t>
  </si>
  <si>
    <t>Consulta Oftalmologista</t>
  </si>
  <si>
    <t>Exame de vista</t>
  </si>
  <si>
    <t>Curso de inglês</t>
  </si>
  <si>
    <t>Reserva para emergências</t>
  </si>
  <si>
    <t>Previdência PGBL XPTO</t>
  </si>
  <si>
    <t>Manutenção da casa (chuveiro)</t>
  </si>
  <si>
    <t>Manutenção do carro (pneu)</t>
  </si>
  <si>
    <t>Juros cartão de crédito</t>
  </si>
  <si>
    <t>Cinema 3D</t>
  </si>
  <si>
    <t>Restaurante Rodízio de Pizza</t>
  </si>
  <si>
    <t>Consulta Ortopedista</t>
  </si>
  <si>
    <t>Categoria de gasto</t>
  </si>
</sst>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dd/mm/yy"/>
    <numFmt numFmtId="173" formatCode="&quot;R$ &quot;#,##0.00"/>
    <numFmt numFmtId="174" formatCode="mmm/yyyy"/>
    <numFmt numFmtId="175" formatCode="&quot;Sim&quot;;&quot;Sim&quot;;&quot;Não&quot;"/>
    <numFmt numFmtId="176" formatCode="&quot;Verdadeiro&quot;;&quot;Verdadeiro&quot;;&quot;Falso&quot;"/>
    <numFmt numFmtId="177" formatCode="&quot;Ativar&quot;;&quot;Ativar&quot;;&quot;Desativar&quot;"/>
    <numFmt numFmtId="178" formatCode="[$€-2]\ #,##0.00_);[Red]\([$€-2]\ #,##0.00\)"/>
    <numFmt numFmtId="179" formatCode="_(* #,##0.000_);_(* \(#,##0.000\);_(* &quot;-&quot;??_);_(@_)"/>
    <numFmt numFmtId="180" formatCode="_(* #,##0.0_);_(* \(#,##0.0\);_(* &quot;-&quot;??_);_(@_)"/>
    <numFmt numFmtId="181" formatCode="_-[$R$-416]\ * #,##0.00_-;\-[$R$-416]\ * #,##0.00_-;_-[$R$-416]\ * &quot;-&quot;??_-;_-@_-"/>
  </numFmts>
  <fonts count="44">
    <font>
      <sz val="10"/>
      <name val="Verdana"/>
      <family val="0"/>
    </font>
    <font>
      <sz val="10"/>
      <name val="Arial"/>
      <family val="0"/>
    </font>
    <font>
      <b/>
      <sz val="10"/>
      <name val="Verdana"/>
      <family val="2"/>
    </font>
    <font>
      <b/>
      <sz val="12"/>
      <color indexed="12"/>
      <name val="Verdana"/>
      <family val="2"/>
    </font>
    <font>
      <b/>
      <sz val="10"/>
      <color indexed="12"/>
      <name val="Verdana"/>
      <family val="2"/>
    </font>
    <font>
      <b/>
      <sz val="9"/>
      <name val="Verdana"/>
      <family val="2"/>
    </font>
    <font>
      <sz val="9"/>
      <name val="Verdana"/>
      <family val="2"/>
    </font>
    <font>
      <b/>
      <sz val="1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44">
    <xf numFmtId="0" fontId="0" fillId="0" borderId="0" xfId="0" applyAlignment="1">
      <alignment/>
    </xf>
    <xf numFmtId="0" fontId="0" fillId="0" borderId="0" xfId="48" applyFont="1" applyBorder="1">
      <alignment/>
      <protection/>
    </xf>
    <xf numFmtId="0" fontId="0" fillId="0" borderId="0" xfId="48" applyFont="1">
      <alignment/>
      <protection/>
    </xf>
    <xf numFmtId="0" fontId="2" fillId="0" borderId="0" xfId="48" applyFont="1">
      <alignment/>
      <protection/>
    </xf>
    <xf numFmtId="43" fontId="0" fillId="0" borderId="0" xfId="48" applyNumberFormat="1" applyFont="1">
      <alignment/>
      <protection/>
    </xf>
    <xf numFmtId="0" fontId="4" fillId="0" borderId="0" xfId="48" applyFont="1" applyBorder="1" applyAlignment="1">
      <alignment horizontal="center" vertical="center"/>
      <protection/>
    </xf>
    <xf numFmtId="43" fontId="5" fillId="33" borderId="10" xfId="52" applyFont="1" applyFill="1" applyBorder="1" applyAlignment="1">
      <alignment horizontal="center"/>
    </xf>
    <xf numFmtId="0" fontId="6" fillId="0" borderId="0" xfId="48" applyFont="1">
      <alignment/>
      <protection/>
    </xf>
    <xf numFmtId="2" fontId="5" fillId="33" borderId="11" xfId="52" applyNumberFormat="1" applyFont="1" applyFill="1" applyBorder="1" applyAlignment="1">
      <alignment horizontal="center"/>
    </xf>
    <xf numFmtId="43" fontId="0" fillId="0" borderId="0" xfId="52" applyFont="1" applyBorder="1" applyAlignment="1" applyProtection="1">
      <alignment/>
      <protection locked="0"/>
    </xf>
    <xf numFmtId="0" fontId="0" fillId="0" borderId="0" xfId="48" applyFont="1" applyBorder="1" applyProtection="1">
      <alignment/>
      <protection locked="0"/>
    </xf>
    <xf numFmtId="43" fontId="2" fillId="0" borderId="12" xfId="52" applyFont="1" applyBorder="1" applyAlignment="1" applyProtection="1">
      <alignment/>
      <protection/>
    </xf>
    <xf numFmtId="2" fontId="2" fillId="0" borderId="13" xfId="52" applyNumberFormat="1" applyFont="1" applyBorder="1" applyAlignment="1" applyProtection="1">
      <alignment/>
      <protection/>
    </xf>
    <xf numFmtId="0" fontId="2" fillId="0" borderId="14" xfId="48" applyFont="1" applyBorder="1">
      <alignment/>
      <protection/>
    </xf>
    <xf numFmtId="0" fontId="7" fillId="0" borderId="15" xfId="48" applyFont="1" applyBorder="1" applyAlignment="1" applyProtection="1">
      <alignment horizontal="left"/>
      <protection/>
    </xf>
    <xf numFmtId="2" fontId="2" fillId="0" borderId="12" xfId="52" applyNumberFormat="1" applyFont="1" applyBorder="1" applyAlignment="1" applyProtection="1">
      <alignment/>
      <protection/>
    </xf>
    <xf numFmtId="43" fontId="0" fillId="0" borderId="0" xfId="52" applyFont="1" applyAlignment="1">
      <alignment/>
    </xf>
    <xf numFmtId="0" fontId="5" fillId="33" borderId="16" xfId="48" applyFont="1" applyFill="1" applyBorder="1" applyAlignment="1">
      <alignment/>
      <protection/>
    </xf>
    <xf numFmtId="2" fontId="0" fillId="0" borderId="17" xfId="52" applyNumberFormat="1" applyFont="1" applyBorder="1" applyAlignment="1" applyProtection="1">
      <alignment/>
      <protection/>
    </xf>
    <xf numFmtId="0" fontId="2" fillId="0" borderId="18" xfId="48" applyFont="1" applyBorder="1">
      <alignment/>
      <protection/>
    </xf>
    <xf numFmtId="0" fontId="0" fillId="0" borderId="19" xfId="48" applyFont="1" applyBorder="1">
      <alignment/>
      <protection/>
    </xf>
    <xf numFmtId="43" fontId="0" fillId="0" borderId="20" xfId="48" applyNumberFormat="1" applyFont="1" applyBorder="1">
      <alignment/>
      <protection/>
    </xf>
    <xf numFmtId="0" fontId="2" fillId="0" borderId="21" xfId="48" applyFont="1" applyBorder="1">
      <alignment/>
      <protection/>
    </xf>
    <xf numFmtId="43" fontId="0" fillId="0" borderId="17" xfId="48" applyNumberFormat="1" applyFont="1" applyBorder="1">
      <alignment/>
      <protection/>
    </xf>
    <xf numFmtId="43" fontId="5" fillId="33" borderId="22" xfId="52" applyFont="1" applyFill="1" applyBorder="1" applyAlignment="1">
      <alignment horizontal="center"/>
    </xf>
    <xf numFmtId="43" fontId="5" fillId="33" borderId="23" xfId="52" applyNumberFormat="1" applyFont="1" applyFill="1" applyBorder="1" applyAlignment="1">
      <alignment horizontal="center"/>
    </xf>
    <xf numFmtId="0" fontId="0" fillId="0" borderId="21" xfId="48" applyFont="1" applyBorder="1">
      <alignment/>
      <protection/>
    </xf>
    <xf numFmtId="0" fontId="0" fillId="0" borderId="17" xfId="48" applyFont="1" applyBorder="1">
      <alignment/>
      <protection/>
    </xf>
    <xf numFmtId="0" fontId="2" fillId="0" borderId="15" xfId="48" applyFont="1" applyBorder="1">
      <alignment/>
      <protection/>
    </xf>
    <xf numFmtId="0" fontId="0" fillId="0" borderId="12" xfId="48" applyFont="1" applyBorder="1">
      <alignment/>
      <protection/>
    </xf>
    <xf numFmtId="43" fontId="0" fillId="0" borderId="13" xfId="48" applyNumberFormat="1" applyFont="1" applyBorder="1">
      <alignment/>
      <protection/>
    </xf>
    <xf numFmtId="0" fontId="7" fillId="0" borderId="15" xfId="48" applyFont="1" applyBorder="1" applyAlignment="1">
      <alignment horizontal="center"/>
      <protection/>
    </xf>
    <xf numFmtId="0" fontId="4" fillId="0" borderId="20" xfId="48" applyFont="1" applyBorder="1" applyAlignment="1" applyProtection="1">
      <alignment horizontal="center" vertical="center"/>
      <protection/>
    </xf>
    <xf numFmtId="17" fontId="3" fillId="0" borderId="13" xfId="48" applyNumberFormat="1" applyFont="1" applyBorder="1" applyAlignment="1" applyProtection="1">
      <alignment horizontal="center" vertical="center"/>
      <protection/>
    </xf>
    <xf numFmtId="2" fontId="5" fillId="33" borderId="24" xfId="52" applyNumberFormat="1" applyFont="1" applyFill="1" applyBorder="1" applyAlignment="1" applyProtection="1">
      <alignment horizontal="center"/>
      <protection/>
    </xf>
    <xf numFmtId="43" fontId="0" fillId="0" borderId="17" xfId="52" applyFont="1" applyBorder="1" applyAlignment="1" applyProtection="1">
      <alignment horizontal="right"/>
      <protection/>
    </xf>
    <xf numFmtId="2" fontId="0" fillId="0" borderId="0" xfId="52" applyNumberFormat="1" applyFont="1" applyAlignment="1" applyProtection="1">
      <alignment/>
      <protection/>
    </xf>
    <xf numFmtId="0" fontId="6" fillId="33" borderId="25" xfId="48" applyFont="1" applyFill="1" applyBorder="1" applyAlignment="1">
      <alignment horizontal="center" vertical="center" textRotation="90"/>
      <protection/>
    </xf>
    <xf numFmtId="0" fontId="6" fillId="33" borderId="26" xfId="48" applyFont="1" applyFill="1" applyBorder="1" applyAlignment="1">
      <alignment horizontal="center" vertical="center" textRotation="90"/>
      <protection/>
    </xf>
    <xf numFmtId="0" fontId="6" fillId="33" borderId="27" xfId="48" applyFont="1" applyFill="1" applyBorder="1" applyAlignment="1">
      <alignment horizontal="center" vertical="center" textRotation="90"/>
      <protection/>
    </xf>
    <xf numFmtId="0" fontId="3" fillId="0" borderId="18" xfId="48" applyFont="1" applyBorder="1" applyAlignment="1">
      <alignment horizontal="center" vertical="center"/>
      <protection/>
    </xf>
    <xf numFmtId="0" fontId="3" fillId="0" borderId="19" xfId="48" applyFont="1" applyBorder="1" applyAlignment="1">
      <alignment horizontal="center" vertical="center"/>
      <protection/>
    </xf>
    <xf numFmtId="0" fontId="3" fillId="0" borderId="21" xfId="48" applyFont="1" applyBorder="1" applyAlignment="1">
      <alignment horizontal="center" vertical="center"/>
      <protection/>
    </xf>
    <xf numFmtId="0" fontId="3" fillId="0" borderId="0" xfId="48" applyFont="1" applyBorder="1" applyAlignment="1">
      <alignment horizontal="center" vertical="center"/>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_orcamento_domestico_2004"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dxfs count="9">
    <dxf>
      <font>
        <color indexed="10"/>
      </font>
    </dxf>
    <dxf>
      <font>
        <color indexed="10"/>
      </font>
    </dxf>
    <dxf>
      <font>
        <color indexed="10"/>
      </font>
    </dxf>
    <dxf>
      <font>
        <color rgb="FF0070C0"/>
      </font>
    </dxf>
    <dxf>
      <font>
        <color indexed="10"/>
      </font>
    </dxf>
    <dxf>
      <font>
        <color rgb="FF0070C0"/>
      </font>
    </dxf>
    <dxf>
      <font>
        <color indexed="10"/>
      </font>
    </dxf>
    <dxf>
      <font>
        <color rgb="FFFF0000"/>
      </font>
      <border/>
    </dxf>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2"/>
  <sheetViews>
    <sheetView tabSelected="1" zoomScalePageLayoutView="0" workbookViewId="0" topLeftCell="A1">
      <pane ySplit="2" topLeftCell="A3" activePane="bottomLeft" state="frozen"/>
      <selection pane="topLeft" activeCell="A1" sqref="A1"/>
      <selection pane="bottomLeft" activeCell="I5" sqref="I5"/>
    </sheetView>
  </sheetViews>
  <sheetFormatPr defaultColWidth="8.00390625" defaultRowHeight="12.75"/>
  <cols>
    <col min="1" max="1" width="3.50390625" style="2" customWidth="1"/>
    <col min="2" max="2" width="35.375" style="2" bestFit="1" customWidth="1"/>
    <col min="3" max="3" width="12.00390625" style="16" customWidth="1"/>
    <col min="4" max="4" width="12.00390625" style="36" customWidth="1"/>
    <col min="5" max="5" width="2.375" style="2" customWidth="1"/>
    <col min="6" max="6" width="5.00390625" style="3" customWidth="1"/>
    <col min="7" max="7" width="31.875" style="2" customWidth="1"/>
    <col min="8" max="8" width="9.50390625" style="4" customWidth="1"/>
    <col min="9" max="16384" width="8.00390625" style="2" customWidth="1"/>
  </cols>
  <sheetData>
    <row r="1" spans="1:8" ht="12.75" customHeight="1">
      <c r="A1" s="40" t="s">
        <v>0</v>
      </c>
      <c r="B1" s="41"/>
      <c r="C1" s="41"/>
      <c r="D1" s="32" t="s">
        <v>1</v>
      </c>
      <c r="F1" s="19"/>
      <c r="G1" s="20"/>
      <c r="H1" s="21"/>
    </row>
    <row r="2" spans="1:8" ht="19.5" customHeight="1" thickBot="1">
      <c r="A2" s="42"/>
      <c r="B2" s="43"/>
      <c r="C2" s="43"/>
      <c r="D2" s="33">
        <v>41275</v>
      </c>
      <c r="F2" s="22"/>
      <c r="G2" s="5" t="s">
        <v>2</v>
      </c>
      <c r="H2" s="23"/>
    </row>
    <row r="3" spans="1:8" ht="14.25" customHeight="1" thickBot="1">
      <c r="A3" s="17"/>
      <c r="B3" s="17" t="s">
        <v>86</v>
      </c>
      <c r="C3" s="6" t="s">
        <v>3</v>
      </c>
      <c r="D3" s="34" t="s">
        <v>4</v>
      </c>
      <c r="E3" s="7"/>
      <c r="F3" s="24" t="s">
        <v>5</v>
      </c>
      <c r="G3" s="8" t="s">
        <v>6</v>
      </c>
      <c r="H3" s="25" t="s">
        <v>7</v>
      </c>
    </row>
    <row r="4" spans="1:8" ht="12.75">
      <c r="A4" s="39" t="s">
        <v>8</v>
      </c>
      <c r="B4" s="1" t="s">
        <v>9</v>
      </c>
      <c r="C4" s="9">
        <v>500</v>
      </c>
      <c r="D4" s="18">
        <f>SUMIF($G$4:$G$132,B4&amp;"*",$H$4:$H$132)</f>
        <v>500</v>
      </c>
      <c r="F4" s="22">
        <v>1</v>
      </c>
      <c r="G4" s="1" t="s">
        <v>54</v>
      </c>
      <c r="H4" s="23">
        <v>2177.4</v>
      </c>
    </row>
    <row r="5" spans="1:8" ht="12.75">
      <c r="A5" s="37"/>
      <c r="B5" s="1" t="s">
        <v>10</v>
      </c>
      <c r="C5" s="9">
        <v>200</v>
      </c>
      <c r="D5" s="18">
        <f aca="true" t="shared" si="0" ref="D5:D15">SUMIF($G$4:$G$132,B5&amp;"*",$H$4:$H$132)</f>
        <v>220</v>
      </c>
      <c r="F5" s="22">
        <v>1</v>
      </c>
      <c r="G5" s="1" t="s">
        <v>55</v>
      </c>
      <c r="H5" s="23">
        <v>2215.1</v>
      </c>
    </row>
    <row r="6" spans="1:8" ht="12.75">
      <c r="A6" s="37"/>
      <c r="B6" s="1" t="s">
        <v>11</v>
      </c>
      <c r="C6" s="9">
        <v>100</v>
      </c>
      <c r="D6" s="18">
        <f t="shared" si="0"/>
        <v>0</v>
      </c>
      <c r="F6" s="22">
        <v>2</v>
      </c>
      <c r="G6" s="1" t="s">
        <v>78</v>
      </c>
      <c r="H6" s="23">
        <v>100</v>
      </c>
    </row>
    <row r="7" spans="1:8" ht="12.75">
      <c r="A7" s="37"/>
      <c r="B7" s="1" t="s">
        <v>13</v>
      </c>
      <c r="C7" s="9">
        <v>100</v>
      </c>
      <c r="D7" s="18">
        <f t="shared" si="0"/>
        <v>135.4</v>
      </c>
      <c r="F7" s="22">
        <v>2</v>
      </c>
      <c r="G7" s="1" t="s">
        <v>79</v>
      </c>
      <c r="H7" s="23">
        <v>100</v>
      </c>
    </row>
    <row r="8" spans="1:8" ht="12.75">
      <c r="A8" s="37"/>
      <c r="B8" s="1" t="s">
        <v>14</v>
      </c>
      <c r="C8" s="9">
        <v>50</v>
      </c>
      <c r="D8" s="18">
        <f t="shared" si="0"/>
        <v>51.1</v>
      </c>
      <c r="F8" s="22">
        <v>3</v>
      </c>
      <c r="G8" s="1" t="s">
        <v>51</v>
      </c>
      <c r="H8" s="23">
        <v>50</v>
      </c>
    </row>
    <row r="9" spans="1:8" ht="12.75">
      <c r="A9" s="37"/>
      <c r="B9" s="1" t="s">
        <v>43</v>
      </c>
      <c r="C9" s="9">
        <v>100</v>
      </c>
      <c r="D9" s="18">
        <f t="shared" si="0"/>
        <v>0</v>
      </c>
      <c r="F9" s="22">
        <v>4</v>
      </c>
      <c r="G9" s="1" t="s">
        <v>15</v>
      </c>
      <c r="H9" s="23">
        <v>12.5</v>
      </c>
    </row>
    <row r="10" spans="1:8" ht="12.75">
      <c r="A10" s="37"/>
      <c r="B10" s="1" t="s">
        <v>16</v>
      </c>
      <c r="C10" s="9">
        <v>300</v>
      </c>
      <c r="D10" s="18">
        <f t="shared" si="0"/>
        <v>290</v>
      </c>
      <c r="F10" s="22">
        <v>5</v>
      </c>
      <c r="G10" s="1" t="s">
        <v>63</v>
      </c>
      <c r="H10" s="23">
        <v>50</v>
      </c>
    </row>
    <row r="11" spans="1:8" ht="12.75">
      <c r="A11" s="37"/>
      <c r="B11" s="1" t="s">
        <v>63</v>
      </c>
      <c r="C11" s="9">
        <v>50</v>
      </c>
      <c r="D11" s="18">
        <f t="shared" si="0"/>
        <v>50</v>
      </c>
      <c r="F11" s="22">
        <v>7</v>
      </c>
      <c r="G11" s="1" t="s">
        <v>16</v>
      </c>
      <c r="H11" s="23">
        <v>130</v>
      </c>
    </row>
    <row r="12" spans="1:8" ht="12.75">
      <c r="A12" s="37"/>
      <c r="B12" s="1" t="s">
        <v>15</v>
      </c>
      <c r="C12" s="9">
        <v>100</v>
      </c>
      <c r="D12" s="18">
        <f>SUMIF($G$4:$G$132,B12&amp;"*",$H$4:$H$132)</f>
        <v>12.5</v>
      </c>
      <c r="F12" s="22">
        <v>8</v>
      </c>
      <c r="G12" s="1" t="s">
        <v>71</v>
      </c>
      <c r="H12" s="23">
        <v>20</v>
      </c>
    </row>
    <row r="13" spans="1:8" ht="12.75">
      <c r="A13" s="37"/>
      <c r="B13" s="1" t="s">
        <v>62</v>
      </c>
      <c r="C13" s="9">
        <v>100</v>
      </c>
      <c r="D13" s="18">
        <f t="shared" si="0"/>
        <v>50</v>
      </c>
      <c r="F13" s="22">
        <v>11</v>
      </c>
      <c r="G13" s="1" t="s">
        <v>41</v>
      </c>
      <c r="H13" s="23">
        <v>98</v>
      </c>
    </row>
    <row r="14" spans="1:8" ht="12.75">
      <c r="A14" s="37"/>
      <c r="B14" s="1" t="s">
        <v>41</v>
      </c>
      <c r="C14" s="9">
        <v>100</v>
      </c>
      <c r="D14" s="18">
        <f t="shared" si="0"/>
        <v>98</v>
      </c>
      <c r="F14" s="22">
        <v>11</v>
      </c>
      <c r="G14" s="1" t="s">
        <v>70</v>
      </c>
      <c r="H14" s="23">
        <v>48.77</v>
      </c>
    </row>
    <row r="15" spans="1:8" ht="12.75">
      <c r="A15" s="37"/>
      <c r="B15" s="1" t="s">
        <v>42</v>
      </c>
      <c r="C15" s="9">
        <v>50</v>
      </c>
      <c r="D15" s="18">
        <f t="shared" si="0"/>
        <v>48.77</v>
      </c>
      <c r="F15" s="22">
        <v>12</v>
      </c>
      <c r="G15" s="1" t="s">
        <v>68</v>
      </c>
      <c r="H15" s="23">
        <v>135.4</v>
      </c>
    </row>
    <row r="16" spans="1:8" ht="12.75">
      <c r="A16" s="37"/>
      <c r="B16" s="1" t="s">
        <v>52</v>
      </c>
      <c r="C16" s="9">
        <v>50</v>
      </c>
      <c r="D16" s="18">
        <f>SUMIF($G$4:$G$132,B16&amp;"*",$H$4:$H$132)</f>
        <v>0</v>
      </c>
      <c r="F16" s="22">
        <v>13</v>
      </c>
      <c r="G16" s="1" t="s">
        <v>69</v>
      </c>
      <c r="H16" s="23">
        <v>51.1</v>
      </c>
    </row>
    <row r="17" spans="1:8" ht="12.75">
      <c r="A17" s="37"/>
      <c r="B17" s="1"/>
      <c r="C17" s="9"/>
      <c r="D17" s="18"/>
      <c r="F17" s="22">
        <v>13</v>
      </c>
      <c r="G17" s="1" t="s">
        <v>19</v>
      </c>
      <c r="H17" s="23">
        <v>102</v>
      </c>
    </row>
    <row r="18" spans="1:8" ht="12.75">
      <c r="A18" s="37"/>
      <c r="B18" s="1"/>
      <c r="C18" s="9"/>
      <c r="D18" s="18"/>
      <c r="F18" s="22">
        <v>13</v>
      </c>
      <c r="G18" s="1" t="s">
        <v>12</v>
      </c>
      <c r="H18" s="23">
        <v>77</v>
      </c>
    </row>
    <row r="19" spans="1:8" ht="12.75">
      <c r="A19" s="37"/>
      <c r="B19" s="1"/>
      <c r="C19" s="9"/>
      <c r="D19" s="18"/>
      <c r="F19" s="22">
        <v>14</v>
      </c>
      <c r="G19" s="1" t="s">
        <v>85</v>
      </c>
      <c r="H19" s="23">
        <v>120</v>
      </c>
    </row>
    <row r="20" spans="1:8" ht="13.5" thickBot="1">
      <c r="A20" s="38"/>
      <c r="B20" s="13" t="s">
        <v>17</v>
      </c>
      <c r="C20" s="11">
        <f>SUM(C4:C19)</f>
        <v>1800</v>
      </c>
      <c r="D20" s="12">
        <f>SUM(D4:D19)</f>
        <v>1455.77</v>
      </c>
      <c r="F20" s="22">
        <v>15</v>
      </c>
      <c r="G20" s="1" t="s">
        <v>36</v>
      </c>
      <c r="H20" s="23">
        <v>250</v>
      </c>
    </row>
    <row r="21" spans="1:8" ht="12.75">
      <c r="A21" s="39" t="s">
        <v>18</v>
      </c>
      <c r="B21" s="1" t="s">
        <v>19</v>
      </c>
      <c r="C21" s="9">
        <v>100</v>
      </c>
      <c r="D21" s="18">
        <f>SUMIF($G$4:$G$132,B21&amp;"*",$H$4:$H$132)</f>
        <v>102</v>
      </c>
      <c r="F21" s="22">
        <v>15</v>
      </c>
      <c r="G21" s="1" t="s">
        <v>67</v>
      </c>
      <c r="H21" s="23">
        <v>200</v>
      </c>
    </row>
    <row r="22" spans="1:8" ht="12.75">
      <c r="A22" s="37"/>
      <c r="B22" s="1" t="s">
        <v>12</v>
      </c>
      <c r="C22" s="9">
        <v>100</v>
      </c>
      <c r="D22" s="18">
        <f>SUMIF($G$4:$G$132,B22&amp;"*",$H$4:$H$132)</f>
        <v>157</v>
      </c>
      <c r="F22" s="22">
        <v>16</v>
      </c>
      <c r="G22" s="1" t="s">
        <v>24</v>
      </c>
      <c r="H22" s="23">
        <v>30</v>
      </c>
    </row>
    <row r="23" spans="1:8" ht="12.75">
      <c r="A23" s="37"/>
      <c r="B23" s="1" t="s">
        <v>21</v>
      </c>
      <c r="C23" s="9">
        <v>100</v>
      </c>
      <c r="D23" s="18">
        <f>SUMIF($G$4:$G$132,B23&amp;"*",$H$4:$H$132)</f>
        <v>0</v>
      </c>
      <c r="F23" s="22">
        <v>16</v>
      </c>
      <c r="G23" s="1" t="s">
        <v>65</v>
      </c>
      <c r="H23" s="23">
        <v>37</v>
      </c>
    </row>
    <row r="24" spans="1:8" ht="12.75">
      <c r="A24" s="37"/>
      <c r="B24" s="1" t="s">
        <v>73</v>
      </c>
      <c r="C24" s="9">
        <v>100</v>
      </c>
      <c r="D24" s="18">
        <f>SUMIF($G$4:$G$132,B24&amp;"*",$H$4:$H$132)</f>
        <v>220</v>
      </c>
      <c r="F24" s="22">
        <v>18</v>
      </c>
      <c r="G24" s="1" t="s">
        <v>66</v>
      </c>
      <c r="H24" s="23">
        <v>25</v>
      </c>
    </row>
    <row r="25" spans="1:8" ht="12.75">
      <c r="A25" s="37"/>
      <c r="B25" s="1" t="s">
        <v>74</v>
      </c>
      <c r="C25" s="9">
        <v>100</v>
      </c>
      <c r="D25" s="18">
        <f>SUMIF($G$4:$G$132,B25&amp;"*",$H$4:$H$132)</f>
        <v>100</v>
      </c>
      <c r="F25" s="22">
        <v>21</v>
      </c>
      <c r="G25" s="1" t="s">
        <v>72</v>
      </c>
      <c r="H25" s="23">
        <v>95</v>
      </c>
    </row>
    <row r="26" spans="1:8" ht="12.75">
      <c r="A26" s="37"/>
      <c r="B26" s="1"/>
      <c r="C26" s="9"/>
      <c r="D26" s="18"/>
      <c r="F26" s="22">
        <v>22</v>
      </c>
      <c r="G26" s="1" t="s">
        <v>75</v>
      </c>
      <c r="H26" s="23">
        <v>100</v>
      </c>
    </row>
    <row r="27" spans="1:8" ht="12.75">
      <c r="A27" s="37"/>
      <c r="B27" s="1"/>
      <c r="C27" s="9"/>
      <c r="D27" s="18"/>
      <c r="F27" s="22">
        <v>23</v>
      </c>
      <c r="G27" s="1" t="s">
        <v>76</v>
      </c>
      <c r="H27" s="23">
        <v>100</v>
      </c>
    </row>
    <row r="28" spans="1:8" ht="12.75">
      <c r="A28" s="37"/>
      <c r="B28" s="1"/>
      <c r="C28" s="9"/>
      <c r="D28" s="18"/>
      <c r="F28" s="22">
        <v>23</v>
      </c>
      <c r="G28" s="1" t="s">
        <v>77</v>
      </c>
      <c r="H28" s="23">
        <v>97</v>
      </c>
    </row>
    <row r="29" spans="1:8" ht="13.5" thickBot="1">
      <c r="A29" s="38"/>
      <c r="B29" s="13" t="s">
        <v>17</v>
      </c>
      <c r="C29" s="11">
        <f>SUM(C21:C28)</f>
        <v>500</v>
      </c>
      <c r="D29" s="12">
        <f>SUM(D21:D28)</f>
        <v>579</v>
      </c>
      <c r="F29" s="22">
        <v>23</v>
      </c>
      <c r="G29" s="1" t="s">
        <v>80</v>
      </c>
      <c r="H29" s="23">
        <v>35</v>
      </c>
    </row>
    <row r="30" spans="1:8" ht="12.75">
      <c r="A30" s="39" t="s">
        <v>22</v>
      </c>
      <c r="B30" s="1" t="s">
        <v>36</v>
      </c>
      <c r="C30" s="9">
        <v>200</v>
      </c>
      <c r="D30" s="18">
        <f>SUMIF($G$4:$G$132,B30&amp;"*",$H$4:$H$132)</f>
        <v>250</v>
      </c>
      <c r="F30" s="22">
        <v>23</v>
      </c>
      <c r="G30" s="1" t="s">
        <v>81</v>
      </c>
      <c r="H30" s="23">
        <v>120</v>
      </c>
    </row>
    <row r="31" spans="1:8" ht="12.75">
      <c r="A31" s="37"/>
      <c r="B31" s="1" t="s">
        <v>44</v>
      </c>
      <c r="C31" s="9">
        <v>100</v>
      </c>
      <c r="D31" s="18">
        <f>SUMIF($G$4:$G$132,B31&amp;"*",$H$4:$H$132)</f>
        <v>97</v>
      </c>
      <c r="F31" s="22">
        <v>23</v>
      </c>
      <c r="G31" s="1" t="s">
        <v>82</v>
      </c>
      <c r="H31" s="23">
        <v>50</v>
      </c>
    </row>
    <row r="32" spans="1:8" ht="12.75">
      <c r="A32" s="37"/>
      <c r="B32" s="1" t="s">
        <v>34</v>
      </c>
      <c r="C32" s="9">
        <v>100</v>
      </c>
      <c r="D32" s="18">
        <f>SUMIF($G$4:$G$132,B32&amp;"*",$H$4:$H$132)</f>
        <v>200</v>
      </c>
      <c r="F32" s="22">
        <v>25</v>
      </c>
      <c r="G32" s="1" t="s">
        <v>16</v>
      </c>
      <c r="H32" s="23">
        <v>160</v>
      </c>
    </row>
    <row r="33" spans="1:8" ht="12.75">
      <c r="A33" s="37"/>
      <c r="B33" s="1" t="s">
        <v>45</v>
      </c>
      <c r="C33" s="9">
        <v>100</v>
      </c>
      <c r="D33" s="18">
        <f>SUMIF($G$4:$G$132,B33&amp;"*",$H$4:$H$132)</f>
        <v>0</v>
      </c>
      <c r="F33" s="22">
        <v>25</v>
      </c>
      <c r="G33" s="1" t="s">
        <v>9</v>
      </c>
      <c r="H33" s="23">
        <v>500</v>
      </c>
    </row>
    <row r="34" spans="1:8" ht="12.75">
      <c r="A34" s="37"/>
      <c r="B34" s="1"/>
      <c r="C34" s="9"/>
      <c r="D34" s="18"/>
      <c r="F34" s="22">
        <v>27</v>
      </c>
      <c r="G34" s="1" t="s">
        <v>71</v>
      </c>
      <c r="H34" s="23">
        <v>30</v>
      </c>
    </row>
    <row r="35" spans="1:8" ht="12.75">
      <c r="A35" s="37"/>
      <c r="B35" s="1"/>
      <c r="C35" s="9"/>
      <c r="D35" s="18"/>
      <c r="F35" s="22">
        <v>28</v>
      </c>
      <c r="G35" s="1" t="s">
        <v>12</v>
      </c>
      <c r="H35" s="23">
        <v>80</v>
      </c>
    </row>
    <row r="36" spans="1:8" ht="12.75">
      <c r="A36" s="37"/>
      <c r="B36" s="1"/>
      <c r="C36" s="9"/>
      <c r="D36" s="18"/>
      <c r="F36" s="22">
        <v>30</v>
      </c>
      <c r="G36" s="1" t="s">
        <v>30</v>
      </c>
      <c r="H36" s="23">
        <v>150</v>
      </c>
    </row>
    <row r="37" spans="1:8" ht="13.5" thickBot="1">
      <c r="A37" s="38"/>
      <c r="B37" s="13" t="s">
        <v>17</v>
      </c>
      <c r="C37" s="11">
        <f>SUM(C30:C36)</f>
        <v>500</v>
      </c>
      <c r="D37" s="12">
        <f>SUM(D30:D36)</f>
        <v>547</v>
      </c>
      <c r="F37" s="22">
        <v>30</v>
      </c>
      <c r="G37" s="1" t="s">
        <v>58</v>
      </c>
      <c r="H37" s="23">
        <v>200</v>
      </c>
    </row>
    <row r="38" spans="1:8" ht="12.75">
      <c r="A38" s="39" t="s">
        <v>23</v>
      </c>
      <c r="B38" s="1" t="s">
        <v>40</v>
      </c>
      <c r="C38" s="9">
        <v>100</v>
      </c>
      <c r="D38" s="18">
        <f>SUMIF($G$4:$G$132,B38&amp;"*",$H$4:$H$132)</f>
        <v>50</v>
      </c>
      <c r="F38" s="22">
        <v>30</v>
      </c>
      <c r="G38" s="1" t="s">
        <v>10</v>
      </c>
      <c r="H38" s="23">
        <v>220</v>
      </c>
    </row>
    <row r="39" spans="1:8" ht="12.75">
      <c r="A39" s="37"/>
      <c r="B39" s="1" t="s">
        <v>24</v>
      </c>
      <c r="C39" s="9">
        <v>50</v>
      </c>
      <c r="D39" s="18">
        <f aca="true" t="shared" si="1" ref="D39:D44">SUMIF($G$4:$G$132,B39&amp;"*",$H$4:$H$132)</f>
        <v>70</v>
      </c>
      <c r="F39" s="22">
        <v>31</v>
      </c>
      <c r="G39" s="1" t="s">
        <v>83</v>
      </c>
      <c r="H39" s="23">
        <v>40</v>
      </c>
    </row>
    <row r="40" spans="1:8" ht="12.75">
      <c r="A40" s="37"/>
      <c r="B40" s="1" t="s">
        <v>25</v>
      </c>
      <c r="C40" s="9">
        <v>100</v>
      </c>
      <c r="D40" s="18">
        <f t="shared" si="1"/>
        <v>0</v>
      </c>
      <c r="F40" s="22">
        <v>31</v>
      </c>
      <c r="G40" s="1" t="s">
        <v>84</v>
      </c>
      <c r="H40" s="23">
        <v>50</v>
      </c>
    </row>
    <row r="41" spans="1:8" ht="12.75">
      <c r="A41" s="37"/>
      <c r="B41" s="1" t="s">
        <v>47</v>
      </c>
      <c r="C41" s="9">
        <v>100</v>
      </c>
      <c r="D41" s="18">
        <f t="shared" si="1"/>
        <v>0</v>
      </c>
      <c r="F41" s="22"/>
      <c r="G41" s="1"/>
      <c r="H41" s="23"/>
    </row>
    <row r="42" spans="1:8" ht="12.75">
      <c r="A42" s="37"/>
      <c r="B42" s="1" t="s">
        <v>26</v>
      </c>
      <c r="C42" s="9">
        <v>100</v>
      </c>
      <c r="D42" s="18">
        <f t="shared" si="1"/>
        <v>0</v>
      </c>
      <c r="F42" s="22"/>
      <c r="G42" s="1"/>
      <c r="H42" s="23"/>
    </row>
    <row r="43" spans="1:8" ht="12.75">
      <c r="A43" s="37"/>
      <c r="B43" s="1" t="s">
        <v>46</v>
      </c>
      <c r="C43" s="9">
        <v>100</v>
      </c>
      <c r="D43" s="18">
        <f t="shared" si="1"/>
        <v>0</v>
      </c>
      <c r="F43" s="22"/>
      <c r="G43" s="1"/>
      <c r="H43" s="23"/>
    </row>
    <row r="44" spans="1:8" ht="12.75">
      <c r="A44" s="37"/>
      <c r="B44" s="1" t="s">
        <v>64</v>
      </c>
      <c r="C44" s="9">
        <v>100</v>
      </c>
      <c r="D44" s="18">
        <f t="shared" si="1"/>
        <v>0</v>
      </c>
      <c r="F44" s="22"/>
      <c r="G44" s="1"/>
      <c r="H44" s="23"/>
    </row>
    <row r="45" spans="1:8" ht="12.75">
      <c r="A45" s="37"/>
      <c r="B45" s="1"/>
      <c r="C45" s="9"/>
      <c r="D45" s="18"/>
      <c r="F45" s="22"/>
      <c r="G45" s="1"/>
      <c r="H45" s="23"/>
    </row>
    <row r="46" spans="1:8" ht="12.75">
      <c r="A46" s="37"/>
      <c r="B46" s="1"/>
      <c r="C46" s="9"/>
      <c r="D46" s="18"/>
      <c r="F46" s="22"/>
      <c r="G46" s="1"/>
      <c r="H46" s="23"/>
    </row>
    <row r="47" spans="1:8" ht="12.75">
      <c r="A47" s="37"/>
      <c r="B47" s="1"/>
      <c r="C47" s="9"/>
      <c r="D47" s="18"/>
      <c r="F47" s="22"/>
      <c r="G47" s="1"/>
      <c r="H47" s="23"/>
    </row>
    <row r="48" spans="1:8" ht="13.5" thickBot="1">
      <c r="A48" s="38"/>
      <c r="B48" s="13" t="s">
        <v>17</v>
      </c>
      <c r="C48" s="11">
        <f>SUM(C38:C47)</f>
        <v>650</v>
      </c>
      <c r="D48" s="12">
        <f>SUM(D38:D47)</f>
        <v>120</v>
      </c>
      <c r="F48" s="22"/>
      <c r="G48" s="1"/>
      <c r="H48" s="23"/>
    </row>
    <row r="49" spans="1:8" ht="12.75">
      <c r="A49" s="39" t="s">
        <v>27</v>
      </c>
      <c r="B49" s="1" t="s">
        <v>28</v>
      </c>
      <c r="C49" s="9">
        <v>100</v>
      </c>
      <c r="D49" s="18">
        <f>SUMIF($G$4:$G$132,B49&amp;"*",$H$4:$H$132)</f>
        <v>62</v>
      </c>
      <c r="F49" s="22"/>
      <c r="G49" s="1"/>
      <c r="H49" s="23"/>
    </row>
    <row r="50" spans="1:8" ht="12.75">
      <c r="A50" s="37"/>
      <c r="B50" s="1" t="s">
        <v>53</v>
      </c>
      <c r="C50" s="9">
        <v>50</v>
      </c>
      <c r="D50" s="18">
        <f aca="true" t="shared" si="2" ref="D50:D55">SUMIF($G$4:$G$132,B50&amp;"*",$H$4:$H$132)</f>
        <v>0</v>
      </c>
      <c r="F50" s="22"/>
      <c r="G50" s="1"/>
      <c r="H50" s="23"/>
    </row>
    <row r="51" spans="1:8" ht="12.75">
      <c r="A51" s="37"/>
      <c r="B51" s="1" t="s">
        <v>48</v>
      </c>
      <c r="C51" s="9">
        <v>50</v>
      </c>
      <c r="D51" s="18">
        <f t="shared" si="2"/>
        <v>155</v>
      </c>
      <c r="F51" s="22"/>
      <c r="G51" s="1"/>
      <c r="H51" s="23"/>
    </row>
    <row r="52" spans="1:8" ht="12.75">
      <c r="A52" s="37"/>
      <c r="B52" s="1" t="s">
        <v>49</v>
      </c>
      <c r="C52" s="9">
        <v>50</v>
      </c>
      <c r="D52" s="18">
        <f t="shared" si="2"/>
        <v>0</v>
      </c>
      <c r="F52" s="22"/>
      <c r="G52" s="1"/>
      <c r="H52" s="23"/>
    </row>
    <row r="53" spans="1:8" ht="12.75">
      <c r="A53" s="37"/>
      <c r="B53" s="1" t="s">
        <v>50</v>
      </c>
      <c r="C53" s="9">
        <v>50</v>
      </c>
      <c r="D53" s="18">
        <f t="shared" si="2"/>
        <v>0</v>
      </c>
      <c r="F53" s="22"/>
      <c r="G53" s="1"/>
      <c r="H53" s="23"/>
    </row>
    <row r="54" spans="1:8" ht="12.75">
      <c r="A54" s="37"/>
      <c r="B54" s="1" t="s">
        <v>56</v>
      </c>
      <c r="C54" s="9">
        <v>50</v>
      </c>
      <c r="D54" s="18">
        <f t="shared" si="2"/>
        <v>50</v>
      </c>
      <c r="F54" s="22"/>
      <c r="G54" s="1"/>
      <c r="H54" s="23"/>
    </row>
    <row r="55" spans="1:8" ht="12.75">
      <c r="A55" s="37"/>
      <c r="B55" s="1" t="s">
        <v>61</v>
      </c>
      <c r="C55" s="9">
        <v>50</v>
      </c>
      <c r="D55" s="18">
        <f t="shared" si="2"/>
        <v>0</v>
      </c>
      <c r="F55" s="22"/>
      <c r="G55" s="1"/>
      <c r="H55" s="23"/>
    </row>
    <row r="56" spans="1:8" ht="12.75">
      <c r="A56" s="37"/>
      <c r="B56" s="1"/>
      <c r="C56" s="9"/>
      <c r="D56" s="18"/>
      <c r="F56" s="22"/>
      <c r="G56" s="1"/>
      <c r="H56" s="23"/>
    </row>
    <row r="57" spans="1:8" ht="12.75">
      <c r="A57" s="37"/>
      <c r="B57" s="1"/>
      <c r="C57" s="9"/>
      <c r="D57" s="18"/>
      <c r="F57" s="22"/>
      <c r="G57" s="1"/>
      <c r="H57" s="23"/>
    </row>
    <row r="58" spans="1:8" ht="12.75">
      <c r="A58" s="37"/>
      <c r="B58" s="1"/>
      <c r="C58" s="9"/>
      <c r="D58" s="18"/>
      <c r="F58" s="22"/>
      <c r="G58" s="1"/>
      <c r="H58" s="23"/>
    </row>
    <row r="59" spans="1:8" ht="12.75">
      <c r="A59" s="37"/>
      <c r="B59" s="1"/>
      <c r="C59" s="9"/>
      <c r="D59" s="18"/>
      <c r="F59" s="22"/>
      <c r="G59" s="1"/>
      <c r="H59" s="23"/>
    </row>
    <row r="60" spans="1:8" ht="13.5" thickBot="1">
      <c r="A60" s="38"/>
      <c r="B60" s="13" t="s">
        <v>17</v>
      </c>
      <c r="C60" s="11">
        <f>SUM(C49:C59)</f>
        <v>400</v>
      </c>
      <c r="D60" s="12">
        <f>SUM(D49:D59)</f>
        <v>267</v>
      </c>
      <c r="F60" s="22"/>
      <c r="G60" s="1"/>
      <c r="H60" s="23"/>
    </row>
    <row r="61" spans="1:8" ht="12.75">
      <c r="A61" s="39" t="s">
        <v>38</v>
      </c>
      <c r="B61" s="1" t="s">
        <v>60</v>
      </c>
      <c r="C61" s="9">
        <v>100</v>
      </c>
      <c r="D61" s="18">
        <f>SUMIF($G$4:$G$132,B61&amp;"*",$H$4:$H$132)</f>
        <v>100</v>
      </c>
      <c r="F61" s="22"/>
      <c r="G61" s="1"/>
      <c r="H61" s="23"/>
    </row>
    <row r="62" spans="1:8" ht="12.75">
      <c r="A62" s="37"/>
      <c r="B62" s="1" t="s">
        <v>39</v>
      </c>
      <c r="C62" s="9">
        <v>100</v>
      </c>
      <c r="D62" s="18">
        <f>SUMIF($G$4:$G$132,B62&amp;"*",$H$4:$H$132)</f>
        <v>100</v>
      </c>
      <c r="F62" s="22"/>
      <c r="G62" s="1"/>
      <c r="H62" s="23"/>
    </row>
    <row r="63" spans="1:8" ht="12.75">
      <c r="A63" s="37"/>
      <c r="B63" s="1" t="s">
        <v>51</v>
      </c>
      <c r="C63" s="9">
        <v>100</v>
      </c>
      <c r="D63" s="18">
        <f>SUMIF($G$4:$G$132,B63&amp;"*",$H$4:$H$132)</f>
        <v>50</v>
      </c>
      <c r="F63" s="22"/>
      <c r="G63" s="1"/>
      <c r="H63" s="23"/>
    </row>
    <row r="64" spans="1:8" ht="12.75">
      <c r="A64" s="37"/>
      <c r="B64" s="1"/>
      <c r="C64" s="9"/>
      <c r="D64" s="18"/>
      <c r="F64" s="22"/>
      <c r="G64" s="1"/>
      <c r="H64" s="23"/>
    </row>
    <row r="65" spans="1:8" ht="12.75">
      <c r="A65" s="37"/>
      <c r="B65" s="1"/>
      <c r="C65" s="9"/>
      <c r="D65" s="18"/>
      <c r="F65" s="22"/>
      <c r="G65" s="1"/>
      <c r="H65" s="23"/>
    </row>
    <row r="66" spans="1:8" ht="12.75">
      <c r="A66" s="37"/>
      <c r="B66" s="1"/>
      <c r="C66" s="9"/>
      <c r="D66" s="18"/>
      <c r="F66" s="22"/>
      <c r="G66" s="1"/>
      <c r="H66" s="23"/>
    </row>
    <row r="67" spans="1:8" ht="12.75">
      <c r="A67" s="37"/>
      <c r="B67" s="1"/>
      <c r="C67" s="9"/>
      <c r="D67" s="18"/>
      <c r="F67" s="22"/>
      <c r="G67" s="1"/>
      <c r="H67" s="23"/>
    </row>
    <row r="68" spans="1:8" ht="13.5" thickBot="1">
      <c r="A68" s="38"/>
      <c r="B68" s="13" t="s">
        <v>17</v>
      </c>
      <c r="C68" s="11">
        <f>SUM(C61:C67)</f>
        <v>300</v>
      </c>
      <c r="D68" s="12">
        <f>SUM(D61:D67)</f>
        <v>250</v>
      </c>
      <c r="F68" s="22"/>
      <c r="G68" s="1"/>
      <c r="H68" s="23"/>
    </row>
    <row r="69" spans="1:8" ht="12.75">
      <c r="A69" s="39" t="s">
        <v>29</v>
      </c>
      <c r="B69" s="1" t="s">
        <v>30</v>
      </c>
      <c r="C69" s="9">
        <v>100</v>
      </c>
      <c r="D69" s="18">
        <f aca="true" t="shared" si="3" ref="D69:D74">SUMIF($G$4:$G$132,B69&amp;"*",$H$4:$H$132)</f>
        <v>150</v>
      </c>
      <c r="F69" s="26"/>
      <c r="G69" s="1"/>
      <c r="H69" s="27"/>
    </row>
    <row r="70" spans="1:8" ht="12.75">
      <c r="A70" s="37"/>
      <c r="B70" s="1" t="s">
        <v>37</v>
      </c>
      <c r="C70" s="9">
        <v>0</v>
      </c>
      <c r="D70" s="18">
        <f t="shared" si="3"/>
        <v>0</v>
      </c>
      <c r="F70" s="26"/>
      <c r="G70" s="1"/>
      <c r="H70" s="27"/>
    </row>
    <row r="71" spans="1:8" ht="12.75">
      <c r="A71" s="37"/>
      <c r="B71" s="1" t="s">
        <v>57</v>
      </c>
      <c r="C71" s="9">
        <v>0</v>
      </c>
      <c r="D71" s="18">
        <f t="shared" si="3"/>
        <v>0</v>
      </c>
      <c r="F71" s="26"/>
      <c r="G71" s="1"/>
      <c r="H71" s="27"/>
    </row>
    <row r="72" spans="1:8" ht="12.75">
      <c r="A72" s="37"/>
      <c r="B72" s="1" t="s">
        <v>20</v>
      </c>
      <c r="C72" s="9">
        <v>0</v>
      </c>
      <c r="D72" s="18">
        <f t="shared" si="3"/>
        <v>0</v>
      </c>
      <c r="F72" s="26"/>
      <c r="G72" s="1"/>
      <c r="H72" s="27"/>
    </row>
    <row r="73" spans="1:8" ht="13.5" customHeight="1">
      <c r="A73" s="37"/>
      <c r="B73" s="1" t="s">
        <v>58</v>
      </c>
      <c r="C73" s="9">
        <v>100</v>
      </c>
      <c r="D73" s="18">
        <f t="shared" si="3"/>
        <v>200</v>
      </c>
      <c r="F73" s="26"/>
      <c r="G73" s="1"/>
      <c r="H73" s="27"/>
    </row>
    <row r="74" spans="1:8" ht="12.75">
      <c r="A74" s="37"/>
      <c r="B74" s="1" t="s">
        <v>33</v>
      </c>
      <c r="C74" s="9">
        <v>0</v>
      </c>
      <c r="D74" s="18">
        <f t="shared" si="3"/>
        <v>0</v>
      </c>
      <c r="F74" s="26"/>
      <c r="G74" s="1"/>
      <c r="H74" s="27"/>
    </row>
    <row r="75" spans="1:8" ht="12.75">
      <c r="A75" s="37"/>
      <c r="B75" s="1"/>
      <c r="C75" s="9"/>
      <c r="D75" s="18"/>
      <c r="F75" s="26"/>
      <c r="G75" s="1"/>
      <c r="H75" s="27"/>
    </row>
    <row r="76" spans="1:8" ht="12.75">
      <c r="A76" s="37"/>
      <c r="B76" s="1"/>
      <c r="C76" s="9"/>
      <c r="D76" s="18"/>
      <c r="F76" s="26"/>
      <c r="G76" s="1"/>
      <c r="H76" s="27"/>
    </row>
    <row r="77" spans="1:8" ht="12.75">
      <c r="A77" s="37"/>
      <c r="B77" s="1"/>
      <c r="C77" s="9"/>
      <c r="D77" s="18"/>
      <c r="F77" s="26"/>
      <c r="G77" s="1"/>
      <c r="H77" s="27"/>
    </row>
    <row r="78" spans="1:8" ht="13.5" thickBot="1">
      <c r="A78" s="38"/>
      <c r="B78" s="13" t="s">
        <v>17</v>
      </c>
      <c r="C78" s="11">
        <f>SUM(C69:C77)</f>
        <v>200</v>
      </c>
      <c r="D78" s="12">
        <f>SUM(D69:D77)</f>
        <v>350</v>
      </c>
      <c r="F78" s="26"/>
      <c r="G78" s="1"/>
      <c r="H78" s="27"/>
    </row>
    <row r="79" spans="1:8" ht="18" customHeight="1" thickBot="1">
      <c r="A79" s="31"/>
      <c r="B79" s="31" t="s">
        <v>35</v>
      </c>
      <c r="C79" s="11">
        <f>SUM(C20,C29,C37,C48,C60,C68,C78)</f>
        <v>4350</v>
      </c>
      <c r="D79" s="12">
        <f>SUM(D20,D29,D37,D48,D60,D68,D78)</f>
        <v>3568.77</v>
      </c>
      <c r="F79" s="26"/>
      <c r="G79" s="1"/>
      <c r="H79" s="27"/>
    </row>
    <row r="80" spans="1:8" ht="12.75">
      <c r="A80" s="37" t="s">
        <v>31</v>
      </c>
      <c r="B80" s="1" t="s">
        <v>54</v>
      </c>
      <c r="C80" s="9">
        <v>2200</v>
      </c>
      <c r="D80" s="35">
        <f>SUMIF($G$4:$G$132,B80&amp;"*",$H$4:$H$132)</f>
        <v>2177.4</v>
      </c>
      <c r="F80" s="22"/>
      <c r="G80" s="1"/>
      <c r="H80" s="23"/>
    </row>
    <row r="81" spans="1:8" ht="12.75">
      <c r="A81" s="37"/>
      <c r="B81" s="1" t="s">
        <v>55</v>
      </c>
      <c r="C81" s="9">
        <v>2200</v>
      </c>
      <c r="D81" s="35">
        <f>SUMIF($G$4:$G$132,B81&amp;"*",$H$4:$H$132)</f>
        <v>2215.1</v>
      </c>
      <c r="F81" s="22"/>
      <c r="G81" s="1"/>
      <c r="H81" s="23"/>
    </row>
    <row r="82" spans="1:8" ht="12.75">
      <c r="A82" s="37"/>
      <c r="B82" s="1" t="s">
        <v>59</v>
      </c>
      <c r="C82" s="9">
        <v>100</v>
      </c>
      <c r="D82" s="35">
        <f>SUMIF($G$4:$G$132,B82&amp;"*",$H$4:$H$132)</f>
        <v>95</v>
      </c>
      <c r="F82" s="22"/>
      <c r="G82" s="1"/>
      <c r="H82" s="23"/>
    </row>
    <row r="83" spans="1:8" ht="12.75">
      <c r="A83" s="37"/>
      <c r="B83" s="1"/>
      <c r="C83" s="9"/>
      <c r="D83" s="35"/>
      <c r="F83" s="22"/>
      <c r="G83" s="1"/>
      <c r="H83" s="23"/>
    </row>
    <row r="84" spans="1:8" ht="12.75">
      <c r="A84" s="37"/>
      <c r="B84" s="10"/>
      <c r="C84" s="9"/>
      <c r="D84" s="18"/>
      <c r="F84" s="22"/>
      <c r="G84" s="1"/>
      <c r="H84" s="23"/>
    </row>
    <row r="85" spans="1:8" ht="13.5" thickBot="1">
      <c r="A85" s="38"/>
      <c r="B85" s="13" t="s">
        <v>17</v>
      </c>
      <c r="C85" s="11">
        <f>SUM(C80:C84)</f>
        <v>4500</v>
      </c>
      <c r="D85" s="12">
        <f>SUM(D80:D84)</f>
        <v>4487.5</v>
      </c>
      <c r="F85" s="22"/>
      <c r="G85" s="1"/>
      <c r="H85" s="23"/>
    </row>
    <row r="86" spans="1:8" ht="15" thickBot="1">
      <c r="A86" s="14"/>
      <c r="B86" s="31" t="s">
        <v>32</v>
      </c>
      <c r="C86" s="15">
        <f>SUM(C85-C79)</f>
        <v>150</v>
      </c>
      <c r="D86" s="12">
        <f>SUM(D85-D79)</f>
        <v>918.73</v>
      </c>
      <c r="F86" s="22"/>
      <c r="G86" s="1"/>
      <c r="H86" s="23"/>
    </row>
    <row r="87" spans="6:8" ht="12.75">
      <c r="F87" s="22"/>
      <c r="G87" s="1"/>
      <c r="H87" s="23"/>
    </row>
    <row r="88" spans="6:8" ht="12.75">
      <c r="F88" s="22"/>
      <c r="G88" s="1"/>
      <c r="H88" s="23"/>
    </row>
    <row r="89" spans="6:8" ht="12.75">
      <c r="F89" s="22"/>
      <c r="G89" s="1"/>
      <c r="H89" s="23"/>
    </row>
    <row r="90" spans="6:8" ht="12.75">
      <c r="F90" s="22"/>
      <c r="G90" s="1"/>
      <c r="H90" s="23"/>
    </row>
    <row r="91" spans="6:8" ht="12.75">
      <c r="F91" s="22"/>
      <c r="G91" s="1"/>
      <c r="H91" s="23"/>
    </row>
    <row r="92" spans="6:8" ht="12.75">
      <c r="F92" s="22"/>
      <c r="G92" s="1"/>
      <c r="H92" s="23"/>
    </row>
    <row r="93" spans="6:8" ht="12.75">
      <c r="F93" s="22"/>
      <c r="G93" s="1"/>
      <c r="H93" s="23"/>
    </row>
    <row r="94" spans="6:8" ht="12.75">
      <c r="F94" s="22"/>
      <c r="G94" s="1"/>
      <c r="H94" s="23"/>
    </row>
    <row r="95" spans="6:8" ht="12.75">
      <c r="F95" s="22"/>
      <c r="G95" s="1"/>
      <c r="H95" s="23"/>
    </row>
    <row r="96" spans="6:8" ht="12.75">
      <c r="F96" s="22"/>
      <c r="G96" s="1"/>
      <c r="H96" s="23"/>
    </row>
    <row r="97" spans="6:8" ht="12.75">
      <c r="F97" s="22"/>
      <c r="G97" s="1"/>
      <c r="H97" s="23"/>
    </row>
    <row r="98" spans="6:8" ht="12.75">
      <c r="F98" s="22"/>
      <c r="G98" s="1"/>
      <c r="H98" s="23"/>
    </row>
    <row r="99" spans="6:8" ht="12.75">
      <c r="F99" s="22"/>
      <c r="G99" s="1"/>
      <c r="H99" s="23"/>
    </row>
    <row r="100" spans="6:8" ht="12.75">
      <c r="F100" s="22"/>
      <c r="G100" s="1"/>
      <c r="H100" s="23"/>
    </row>
    <row r="101" spans="6:8" ht="12.75">
      <c r="F101" s="22"/>
      <c r="G101" s="1"/>
      <c r="H101" s="23"/>
    </row>
    <row r="102" spans="6:8" ht="12.75">
      <c r="F102" s="22"/>
      <c r="G102" s="1"/>
      <c r="H102" s="23"/>
    </row>
    <row r="103" spans="6:8" ht="12.75">
      <c r="F103" s="22"/>
      <c r="G103" s="1"/>
      <c r="H103" s="23"/>
    </row>
    <row r="104" spans="6:8" ht="12.75">
      <c r="F104" s="22"/>
      <c r="G104" s="1"/>
      <c r="H104" s="23"/>
    </row>
    <row r="105" spans="6:8" ht="12.75">
      <c r="F105" s="22"/>
      <c r="G105" s="1"/>
      <c r="H105" s="23"/>
    </row>
    <row r="106" spans="6:8" ht="12.75">
      <c r="F106" s="22"/>
      <c r="G106" s="1"/>
      <c r="H106" s="23"/>
    </row>
    <row r="107" spans="6:8" ht="12.75">
      <c r="F107" s="22"/>
      <c r="G107" s="1"/>
      <c r="H107" s="23"/>
    </row>
    <row r="108" spans="6:8" ht="12.75">
      <c r="F108" s="22"/>
      <c r="G108" s="1"/>
      <c r="H108" s="23"/>
    </row>
    <row r="109" spans="6:8" ht="12.75">
      <c r="F109" s="22"/>
      <c r="G109" s="1"/>
      <c r="H109" s="23"/>
    </row>
    <row r="110" spans="6:8" ht="12.75">
      <c r="F110" s="22"/>
      <c r="G110" s="1"/>
      <c r="H110" s="23"/>
    </row>
    <row r="111" spans="6:8" ht="12.75">
      <c r="F111" s="22"/>
      <c r="G111" s="1"/>
      <c r="H111" s="23"/>
    </row>
    <row r="112" spans="6:8" ht="12.75">
      <c r="F112" s="22"/>
      <c r="G112" s="1"/>
      <c r="H112" s="23"/>
    </row>
    <row r="113" spans="6:8" ht="12.75">
      <c r="F113" s="22"/>
      <c r="G113" s="1"/>
      <c r="H113" s="23"/>
    </row>
    <row r="114" spans="6:8" ht="12.75">
      <c r="F114" s="22"/>
      <c r="G114" s="1"/>
      <c r="H114" s="23"/>
    </row>
    <row r="115" spans="6:8" ht="12.75">
      <c r="F115" s="22"/>
      <c r="G115" s="1"/>
      <c r="H115" s="23"/>
    </row>
    <row r="116" spans="6:8" ht="12.75">
      <c r="F116" s="22"/>
      <c r="G116" s="1"/>
      <c r="H116" s="23"/>
    </row>
    <row r="117" spans="6:8" ht="12.75">
      <c r="F117" s="22"/>
      <c r="G117" s="1"/>
      <c r="H117" s="23"/>
    </row>
    <row r="118" spans="6:8" ht="12.75">
      <c r="F118" s="22"/>
      <c r="G118" s="1"/>
      <c r="H118" s="23"/>
    </row>
    <row r="119" spans="6:8" ht="12.75">
      <c r="F119" s="22"/>
      <c r="G119" s="1"/>
      <c r="H119" s="23"/>
    </row>
    <row r="120" spans="6:8" ht="12.75">
      <c r="F120" s="22"/>
      <c r="G120" s="1"/>
      <c r="H120" s="23"/>
    </row>
    <row r="121" spans="6:8" ht="12.75">
      <c r="F121" s="22"/>
      <c r="G121" s="1"/>
      <c r="H121" s="23"/>
    </row>
    <row r="122" spans="6:8" ht="12.75">
      <c r="F122" s="22"/>
      <c r="G122" s="1"/>
      <c r="H122" s="23"/>
    </row>
    <row r="123" spans="6:8" ht="12.75">
      <c r="F123" s="22"/>
      <c r="G123" s="1"/>
      <c r="H123" s="23"/>
    </row>
    <row r="124" spans="6:8" ht="12.75">
      <c r="F124" s="22"/>
      <c r="G124" s="1"/>
      <c r="H124" s="23"/>
    </row>
    <row r="125" spans="6:8" ht="12.75">
      <c r="F125" s="22"/>
      <c r="G125" s="1"/>
      <c r="H125" s="23"/>
    </row>
    <row r="126" spans="6:8" ht="12.75">
      <c r="F126" s="22"/>
      <c r="G126" s="1"/>
      <c r="H126" s="23"/>
    </row>
    <row r="127" spans="6:8" ht="12.75">
      <c r="F127" s="22"/>
      <c r="G127" s="1"/>
      <c r="H127" s="23"/>
    </row>
    <row r="128" spans="6:8" ht="12.75">
      <c r="F128" s="22"/>
      <c r="G128" s="1"/>
      <c r="H128" s="23"/>
    </row>
    <row r="129" spans="6:8" ht="12.75">
      <c r="F129" s="22"/>
      <c r="G129" s="1"/>
      <c r="H129" s="23"/>
    </row>
    <row r="130" spans="6:8" ht="12.75">
      <c r="F130" s="22"/>
      <c r="G130" s="1"/>
      <c r="H130" s="23"/>
    </row>
    <row r="131" spans="6:8" ht="12.75">
      <c r="F131" s="22"/>
      <c r="G131" s="1"/>
      <c r="H131" s="23"/>
    </row>
    <row r="132" spans="6:8" ht="13.5" thickBot="1">
      <c r="F132" s="28"/>
      <c r="G132" s="29"/>
      <c r="H132" s="30"/>
    </row>
  </sheetData>
  <sheetProtection/>
  <mergeCells count="9">
    <mergeCell ref="A80:A85"/>
    <mergeCell ref="A49:A60"/>
    <mergeCell ref="A69:A78"/>
    <mergeCell ref="A1:C2"/>
    <mergeCell ref="A4:A20"/>
    <mergeCell ref="A38:A48"/>
    <mergeCell ref="A61:A68"/>
    <mergeCell ref="A21:A29"/>
    <mergeCell ref="A30:A37"/>
  </mergeCells>
  <conditionalFormatting sqref="A79 B4:B78">
    <cfRule type="expression" priority="8" dxfId="7" stopIfTrue="1">
      <formula>$D4&gt;$C4</formula>
    </cfRule>
  </conditionalFormatting>
  <conditionalFormatting sqref="B79">
    <cfRule type="expression" priority="3" dxfId="8" stopIfTrue="1">
      <formula>$D79&lt;$C79</formula>
    </cfRule>
    <cfRule type="expression" priority="7" dxfId="7" stopIfTrue="1">
      <formula>$D79&gt;$C79</formula>
    </cfRule>
  </conditionalFormatting>
  <conditionalFormatting sqref="B86">
    <cfRule type="expression" priority="4" dxfId="8" stopIfTrue="1">
      <formula>$D86&gt;$C86</formula>
    </cfRule>
    <cfRule type="expression" priority="6" dxfId="7" stopIfTrue="1">
      <formula>$D86&lt;$C86</formula>
    </cfRule>
  </conditionalFormatting>
  <conditionalFormatting sqref="B80:B82">
    <cfRule type="expression" priority="2" dxfId="7" stopIfTrue="1">
      <formula>$D80&lt;$C80</formula>
    </cfRule>
  </conditionalFormatting>
  <conditionalFormatting sqref="B85">
    <cfRule type="expression" priority="1" dxfId="7" stopIfTrue="1">
      <formula>$D85&lt;$C85</formula>
    </cfRule>
  </conditionalFormatting>
  <printOptions gridLines="1" horizontalCentered="1" verticalCentered="1"/>
  <pageMargins left="0.5905511811023623" right="0.5905511811023623" top="0.3937007874015748" bottom="0.3937007874015748" header="0.1968503937007874" footer="0.1968503937007874"/>
  <pageSetup horizontalDpi="600" verticalDpi="600" orientation="landscape" paperSize="9" r:id="rId3"/>
  <headerFooter alignWithMargins="0">
    <oddHeader>&amp;L&amp;D&amp;T&amp;C&amp;A&amp;R&amp;P de &amp;N</oddHeader>
    <oddFooter>&amp;L&amp;F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Japiassú Bianchi</cp:lastModifiedBy>
  <cp:lastPrinted>2005-04-15T09:35:48Z</cp:lastPrinted>
  <dcterms:created xsi:type="dcterms:W3CDTF">2005-03-26T13:59:14Z</dcterms:created>
  <dcterms:modified xsi:type="dcterms:W3CDTF">2013-01-08T00:41:42Z</dcterms:modified>
  <cp:category/>
  <cp:version/>
  <cp:contentType/>
  <cp:contentStatus/>
</cp:coreProperties>
</file>